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Ansøgt drift" sheetId="1" r:id="rId1"/>
    <sheet name="Nu og 8 års drift" sheetId="2" r:id="rId2"/>
  </sheets>
  <calcPr calcId="191029"/>
</workbook>
</file>

<file path=xl/calcChain.xml><?xml version="1.0" encoding="utf-8"?>
<calcChain xmlns="http://schemas.openxmlformats.org/spreadsheetml/2006/main">
  <c r="E11" i="2" l="1"/>
  <c r="E6" i="2"/>
  <c r="E11" i="1"/>
  <c r="E6" i="1"/>
  <c r="E18" i="2" l="1"/>
  <c r="E17" i="2"/>
  <c r="E25" i="2"/>
  <c r="E24" i="2"/>
  <c r="E23" i="2"/>
  <c r="E27" i="2" s="1"/>
  <c r="E10" i="2"/>
  <c r="E9" i="2"/>
  <c r="E8" i="2"/>
  <c r="E7" i="2"/>
  <c r="E12" i="2" s="1"/>
  <c r="E7" i="1" l="1"/>
  <c r="E12" i="1" s="1"/>
  <c r="E32" i="1"/>
  <c r="E33" i="1" s="1"/>
  <c r="E16" i="1"/>
  <c r="E26" i="1"/>
  <c r="E27" i="1" s="1"/>
  <c r="E20" i="1"/>
  <c r="E21" i="1" s="1"/>
  <c r="E19" i="1"/>
  <c r="E18" i="1"/>
  <c r="E17" i="1"/>
  <c r="E8" i="1"/>
  <c r="E9" i="1"/>
  <c r="E10" i="1" l="1"/>
</calcChain>
</file>

<file path=xl/sharedStrings.xml><?xml version="1.0" encoding="utf-8"?>
<sst xmlns="http://schemas.openxmlformats.org/spreadsheetml/2006/main" count="67" uniqueCount="31">
  <si>
    <t xml:space="preserve">Kostald </t>
  </si>
  <si>
    <t>Længe</t>
  </si>
  <si>
    <t xml:space="preserve">Brede </t>
  </si>
  <si>
    <t xml:space="preserve">Afsnit i den sydlige side </t>
  </si>
  <si>
    <t xml:space="preserve">Dybstrøelsesboks i ældre stald </t>
  </si>
  <si>
    <t xml:space="preserve">Den vestlige gang </t>
  </si>
  <si>
    <t>Den østlige gang</t>
  </si>
  <si>
    <t>Stald til goldkøer og kalve</t>
  </si>
  <si>
    <t>Små kalvebokse (24 stk) (0-6 mdr.)</t>
  </si>
  <si>
    <t>Større dybstrøelsesbokse (0-6 mdr.)</t>
  </si>
  <si>
    <t>Goldko dybstrøelse</t>
  </si>
  <si>
    <t>Ny dybstrøelsesboks</t>
  </si>
  <si>
    <t>Nye dybstrøelsesafsnit mod syd</t>
  </si>
  <si>
    <t>Stk.</t>
  </si>
  <si>
    <t xml:space="preserve">Forlængelse mod syd </t>
  </si>
  <si>
    <t xml:space="preserve">Forlængelse mod nord </t>
  </si>
  <si>
    <t>Nye dybstrøelsesafsnit mod nod</t>
  </si>
  <si>
    <t xml:space="preserve">I alt m2 spalte gulv </t>
  </si>
  <si>
    <t>I alt m2 Dybstrøelse</t>
  </si>
  <si>
    <t>I alt m2 dybstrøelse</t>
  </si>
  <si>
    <t xml:space="preserve">I alt m2 dybstrøelse </t>
  </si>
  <si>
    <t>Opgørelse af produktionsarealer på Tyndkærvej 4</t>
  </si>
  <si>
    <t>Midtergang</t>
  </si>
  <si>
    <t xml:space="preserve">Dybstrøelsesareal </t>
  </si>
  <si>
    <t>Opgørelse af produktionsarealer på Tyndkærvej 4 (nu og 8 års drift)</t>
  </si>
  <si>
    <t>Malkestald</t>
  </si>
  <si>
    <t>Små kalvebokse (15 stk.)</t>
  </si>
  <si>
    <t>Kalveboks i malkestald</t>
  </si>
  <si>
    <t>Små kalvebokse (20 stk) (0-3 mdr.)</t>
  </si>
  <si>
    <t>Større dybstrøelsesbokse (0-3 mdr.)</t>
  </si>
  <si>
    <t>Hele Kostald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</si>
</sst>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6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2" borderId="0" xfId="1"/>
    <xf numFmtId="0" fontId="2" fillId="3" borderId="0" xfId="2"/>
    <xf numFmtId="1" fontId="0" fillId="0" borderId="0" xfId="0" applyNumberFormat="1"/>
    <xf numFmtId="1" fontId="2" fillId="3" borderId="0" xfId="2" applyNumberFormat="1"/>
    <xf numFmtId="0" fontId="4" fillId="0" borderId="0" xfId="0" applyFont="1"/>
    <xf numFmtId="1" fontId="5" fillId="2" borderId="0" xfId="1" applyNumberFormat="1" applyFont="1"/>
    <xf numFmtId="0" fontId="6" fillId="4" borderId="0" xfId="3"/>
    <xf numFmtId="0" fontId="7" fillId="5" borderId="1" xfId="4" applyBorder="1"/>
    <xf numFmtId="1" fontId="7" fillId="5" borderId="1" xfId="4" applyNumberFormat="1" applyBorder="1"/>
    <xf numFmtId="0" fontId="8" fillId="5" borderId="0" xfId="4" applyFont="1"/>
    <xf numFmtId="0" fontId="9" fillId="4" borderId="0" xfId="3" applyFont="1"/>
    <xf numFmtId="1" fontId="9" fillId="4" borderId="0" xfId="3" applyNumberFormat="1" applyFont="1"/>
    <xf numFmtId="0" fontId="1" fillId="3" borderId="0" xfId="2" applyFont="1"/>
    <xf numFmtId="1" fontId="1" fillId="3" borderId="0" xfId="2" applyNumberFormat="1" applyFont="1"/>
    <xf numFmtId="0" fontId="10" fillId="0" borderId="0" xfId="0" applyFont="1"/>
    <xf numFmtId="0" fontId="2" fillId="6" borderId="0" xfId="5"/>
    <xf numFmtId="0" fontId="1" fillId="6" borderId="0" xfId="5" applyFont="1"/>
    <xf numFmtId="1" fontId="1" fillId="6" borderId="0" xfId="5" applyNumberFormat="1" applyFont="1"/>
    <xf numFmtId="1" fontId="8" fillId="5" borderId="0" xfId="4" applyNumberFormat="1" applyFont="1"/>
  </cellXfs>
  <cellStyles count="6">
    <cellStyle name="40 % - Farve4" xfId="2" builtinId="43"/>
    <cellStyle name="40 % - Farve5" xfId="5" builtinId="47"/>
    <cellStyle name="God" xfId="3" builtinId="26"/>
    <cellStyle name="Neutral" xfId="4" builtinId="28"/>
    <cellStyle name="Normal" xfId="0" builtinId="0"/>
    <cellStyle name="Ugyldig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Q8" sqref="Q8"/>
    </sheetView>
  </sheetViews>
  <sheetFormatPr defaultRowHeight="15" x14ac:dyDescent="0.25"/>
  <cols>
    <col min="1" max="1" width="42.140625" customWidth="1"/>
  </cols>
  <sheetData>
    <row r="1" spans="1:6" ht="23.25" x14ac:dyDescent="0.35">
      <c r="A1" s="16" t="s">
        <v>21</v>
      </c>
    </row>
    <row r="3" spans="1:6" ht="23.25" x14ac:dyDescent="0.35">
      <c r="A3" s="6" t="s">
        <v>0</v>
      </c>
      <c r="B3" s="1"/>
      <c r="C3" s="1"/>
      <c r="D3" s="1"/>
    </row>
    <row r="4" spans="1:6" x14ac:dyDescent="0.25">
      <c r="A4" s="2" t="s">
        <v>3</v>
      </c>
      <c r="B4" s="2"/>
      <c r="C4" s="2"/>
      <c r="D4" s="2"/>
      <c r="E4" s="2"/>
    </row>
    <row r="5" spans="1:6" x14ac:dyDescent="0.25">
      <c r="B5" t="s">
        <v>1</v>
      </c>
      <c r="C5" t="s">
        <v>2</v>
      </c>
      <c r="D5" t="s">
        <v>13</v>
      </c>
    </row>
    <row r="6" spans="1:6" x14ac:dyDescent="0.25">
      <c r="A6" t="s">
        <v>30</v>
      </c>
      <c r="B6">
        <v>82</v>
      </c>
      <c r="C6">
        <v>38.1</v>
      </c>
      <c r="E6" s="4">
        <f>(B6*C6)</f>
        <v>3124.2000000000003</v>
      </c>
    </row>
    <row r="7" spans="1:6" x14ac:dyDescent="0.25">
      <c r="A7" t="s">
        <v>23</v>
      </c>
      <c r="B7">
        <v>22</v>
      </c>
      <c r="C7">
        <v>7</v>
      </c>
      <c r="E7" s="4">
        <f>B7*C7</f>
        <v>154</v>
      </c>
    </row>
    <row r="8" spans="1:6" x14ac:dyDescent="0.25">
      <c r="A8" t="s">
        <v>5</v>
      </c>
      <c r="B8">
        <v>65</v>
      </c>
      <c r="C8">
        <v>4.8</v>
      </c>
      <c r="E8" s="4">
        <f>B8*C8</f>
        <v>312</v>
      </c>
    </row>
    <row r="9" spans="1:6" x14ac:dyDescent="0.25">
      <c r="A9" t="s">
        <v>6</v>
      </c>
      <c r="B9">
        <v>82</v>
      </c>
      <c r="C9">
        <v>4.8</v>
      </c>
      <c r="E9" s="4">
        <f>B9*C9</f>
        <v>393.59999999999997</v>
      </c>
    </row>
    <row r="10" spans="1:6" x14ac:dyDescent="0.25">
      <c r="A10" t="s">
        <v>22</v>
      </c>
      <c r="B10">
        <v>19.5</v>
      </c>
      <c r="C10">
        <v>3</v>
      </c>
      <c r="E10" s="4">
        <f>B10*C10</f>
        <v>58.5</v>
      </c>
    </row>
    <row r="11" spans="1:6" x14ac:dyDescent="0.25">
      <c r="A11" s="2" t="s">
        <v>17</v>
      </c>
      <c r="B11" s="2"/>
      <c r="C11" s="2"/>
      <c r="D11" s="2"/>
      <c r="E11" s="7">
        <f>E6-E8-E9-E10-E7</f>
        <v>2206.1000000000004</v>
      </c>
      <c r="F11" s="4"/>
    </row>
    <row r="12" spans="1:6" x14ac:dyDescent="0.25">
      <c r="A12" s="2" t="s">
        <v>20</v>
      </c>
      <c r="B12" s="2"/>
      <c r="C12" s="2"/>
      <c r="D12" s="2"/>
      <c r="E12" s="7">
        <f>E7</f>
        <v>154</v>
      </c>
    </row>
    <row r="13" spans="1:6" ht="23.25" x14ac:dyDescent="0.35">
      <c r="A13" s="6" t="s">
        <v>7</v>
      </c>
      <c r="D13" s="4"/>
    </row>
    <row r="14" spans="1:6" x14ac:dyDescent="0.25">
      <c r="A14" s="3" t="s">
        <v>4</v>
      </c>
      <c r="B14" s="3"/>
      <c r="C14" s="3"/>
      <c r="D14" s="5"/>
      <c r="E14" s="5"/>
    </row>
    <row r="15" spans="1:6" x14ac:dyDescent="0.25">
      <c r="B15" t="s">
        <v>1</v>
      </c>
      <c r="C15" t="s">
        <v>2</v>
      </c>
      <c r="D15" t="s">
        <v>13</v>
      </c>
    </row>
    <row r="16" spans="1:6" x14ac:dyDescent="0.25">
      <c r="A16" t="s">
        <v>8</v>
      </c>
      <c r="B16">
        <v>1.2</v>
      </c>
      <c r="C16">
        <v>1.5</v>
      </c>
      <c r="D16" s="4">
        <v>24</v>
      </c>
      <c r="E16">
        <f>(B16*C16)*D16</f>
        <v>43.199999999999996</v>
      </c>
    </row>
    <row r="17" spans="1:5" x14ac:dyDescent="0.25">
      <c r="A17" t="s">
        <v>9</v>
      </c>
      <c r="B17">
        <v>18</v>
      </c>
      <c r="C17">
        <v>4.3</v>
      </c>
      <c r="D17" s="4"/>
      <c r="E17">
        <f>B17*C17</f>
        <v>77.399999999999991</v>
      </c>
    </row>
    <row r="18" spans="1:5" x14ac:dyDescent="0.25">
      <c r="A18" t="s">
        <v>9</v>
      </c>
      <c r="B18">
        <v>5.4</v>
      </c>
      <c r="C18">
        <v>11.2</v>
      </c>
      <c r="D18" s="4">
        <v>3</v>
      </c>
      <c r="E18">
        <f>(B18*C18)*D18</f>
        <v>181.44</v>
      </c>
    </row>
    <row r="19" spans="1:5" x14ac:dyDescent="0.25">
      <c r="A19" t="s">
        <v>10</v>
      </c>
      <c r="B19">
        <v>12.6</v>
      </c>
      <c r="C19">
        <v>10.5</v>
      </c>
      <c r="D19" s="4"/>
      <c r="E19">
        <f>B19*C19</f>
        <v>132.29999999999998</v>
      </c>
    </row>
    <row r="20" spans="1:5" x14ac:dyDescent="0.25">
      <c r="A20" t="s">
        <v>10</v>
      </c>
      <c r="B20">
        <v>6.5</v>
      </c>
      <c r="C20">
        <v>7.3</v>
      </c>
      <c r="D20" s="4"/>
      <c r="E20">
        <f>B20*C20</f>
        <v>47.449999999999996</v>
      </c>
    </row>
    <row r="21" spans="1:5" x14ac:dyDescent="0.25">
      <c r="A21" s="14" t="s">
        <v>18</v>
      </c>
      <c r="B21" s="14"/>
      <c r="C21" s="14"/>
      <c r="D21" s="15"/>
      <c r="E21" s="15">
        <f>SUM(E16:E20)</f>
        <v>481.78999999999991</v>
      </c>
    </row>
    <row r="23" spans="1:5" ht="23.25" x14ac:dyDescent="0.35">
      <c r="A23" s="6" t="s">
        <v>14</v>
      </c>
      <c r="D23" s="4"/>
    </row>
    <row r="24" spans="1:5" x14ac:dyDescent="0.25">
      <c r="A24" s="8" t="s">
        <v>11</v>
      </c>
      <c r="B24" s="8"/>
      <c r="C24" s="8"/>
      <c r="D24" s="8"/>
      <c r="E24" s="8"/>
    </row>
    <row r="25" spans="1:5" x14ac:dyDescent="0.25">
      <c r="B25" t="s">
        <v>1</v>
      </c>
      <c r="C25" t="s">
        <v>2</v>
      </c>
      <c r="D25" t="s">
        <v>13</v>
      </c>
    </row>
    <row r="26" spans="1:5" x14ac:dyDescent="0.25">
      <c r="A26" t="s">
        <v>12</v>
      </c>
      <c r="B26">
        <v>16.899999999999999</v>
      </c>
      <c r="C26">
        <v>17.5</v>
      </c>
      <c r="D26" s="4">
        <v>1</v>
      </c>
      <c r="E26" s="4">
        <f>B26*C26</f>
        <v>295.75</v>
      </c>
    </row>
    <row r="27" spans="1:5" x14ac:dyDescent="0.25">
      <c r="A27" s="12" t="s">
        <v>19</v>
      </c>
      <c r="B27" s="12"/>
      <c r="C27" s="12"/>
      <c r="D27" s="13"/>
      <c r="E27" s="13">
        <f>E26</f>
        <v>295.75</v>
      </c>
    </row>
    <row r="28" spans="1:5" x14ac:dyDescent="0.25">
      <c r="D28" s="4"/>
    </row>
    <row r="29" spans="1:5" ht="23.25" x14ac:dyDescent="0.35">
      <c r="A29" s="6" t="s">
        <v>15</v>
      </c>
    </row>
    <row r="30" spans="1:5" x14ac:dyDescent="0.25">
      <c r="A30" s="9" t="s">
        <v>11</v>
      </c>
      <c r="B30" s="9"/>
      <c r="C30" s="9"/>
      <c r="D30" s="10"/>
      <c r="E30" s="9"/>
    </row>
    <row r="31" spans="1:5" x14ac:dyDescent="0.25">
      <c r="B31" t="s">
        <v>1</v>
      </c>
      <c r="C31" t="s">
        <v>2</v>
      </c>
      <c r="D31" t="s">
        <v>13</v>
      </c>
    </row>
    <row r="32" spans="1:5" x14ac:dyDescent="0.25">
      <c r="A32" t="s">
        <v>16</v>
      </c>
      <c r="B32">
        <v>5.4</v>
      </c>
      <c r="C32">
        <v>11.2</v>
      </c>
      <c r="D32" s="4">
        <v>1</v>
      </c>
      <c r="E32" s="4">
        <f>B32*C32</f>
        <v>60.48</v>
      </c>
    </row>
    <row r="33" spans="1:5" x14ac:dyDescent="0.25">
      <c r="A33" s="11" t="s">
        <v>20</v>
      </c>
      <c r="B33" s="11"/>
      <c r="C33" s="11"/>
      <c r="D33" s="11"/>
      <c r="E33" s="20">
        <f>E32</f>
        <v>60.48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J25" sqref="J25"/>
    </sheetView>
  </sheetViews>
  <sheetFormatPr defaultRowHeight="15" x14ac:dyDescent="0.25"/>
  <cols>
    <col min="1" max="1" width="42.140625" customWidth="1"/>
  </cols>
  <sheetData>
    <row r="1" spans="1:6" ht="23.25" x14ac:dyDescent="0.35">
      <c r="A1" s="16" t="s">
        <v>24</v>
      </c>
    </row>
    <row r="3" spans="1:6" ht="23.25" x14ac:dyDescent="0.35">
      <c r="A3" s="6" t="s">
        <v>0</v>
      </c>
      <c r="B3" s="1"/>
      <c r="C3" s="1"/>
      <c r="D3" s="1"/>
    </row>
    <row r="4" spans="1:6" x14ac:dyDescent="0.25">
      <c r="A4" s="2" t="s">
        <v>3</v>
      </c>
      <c r="B4" s="2"/>
      <c r="C4" s="2"/>
      <c r="D4" s="2"/>
      <c r="E4" s="2"/>
    </row>
    <row r="5" spans="1:6" x14ac:dyDescent="0.25">
      <c r="B5" t="s">
        <v>1</v>
      </c>
      <c r="C5" t="s">
        <v>2</v>
      </c>
      <c r="D5" t="s">
        <v>13</v>
      </c>
    </row>
    <row r="6" spans="1:6" x14ac:dyDescent="0.25">
      <c r="A6" t="s">
        <v>30</v>
      </c>
      <c r="B6">
        <v>82</v>
      </c>
      <c r="C6">
        <v>38.1</v>
      </c>
      <c r="E6" s="4">
        <f>(B6*C6)</f>
        <v>3124.2000000000003</v>
      </c>
    </row>
    <row r="7" spans="1:6" x14ac:dyDescent="0.25">
      <c r="A7" t="s">
        <v>23</v>
      </c>
      <c r="B7">
        <v>22</v>
      </c>
      <c r="C7">
        <v>7</v>
      </c>
      <c r="E7" s="4">
        <f>B7*C7</f>
        <v>154</v>
      </c>
    </row>
    <row r="8" spans="1:6" x14ac:dyDescent="0.25">
      <c r="A8" t="s">
        <v>5</v>
      </c>
      <c r="B8">
        <v>65</v>
      </c>
      <c r="C8">
        <v>4.8</v>
      </c>
      <c r="E8" s="4">
        <f>B8*C8</f>
        <v>312</v>
      </c>
    </row>
    <row r="9" spans="1:6" x14ac:dyDescent="0.25">
      <c r="A9" t="s">
        <v>6</v>
      </c>
      <c r="B9">
        <v>82</v>
      </c>
      <c r="C9">
        <v>4.8</v>
      </c>
      <c r="E9" s="4">
        <f>B9*C9</f>
        <v>393.59999999999997</v>
      </c>
    </row>
    <row r="10" spans="1:6" x14ac:dyDescent="0.25">
      <c r="A10" t="s">
        <v>22</v>
      </c>
      <c r="B10">
        <v>19.5</v>
      </c>
      <c r="C10">
        <v>3</v>
      </c>
      <c r="E10" s="4">
        <f>B10*C10</f>
        <v>58.5</v>
      </c>
    </row>
    <row r="11" spans="1:6" x14ac:dyDescent="0.25">
      <c r="A11" s="2" t="s">
        <v>17</v>
      </c>
      <c r="B11" s="2"/>
      <c r="C11" s="2"/>
      <c r="D11" s="2"/>
      <c r="E11" s="7">
        <f>E6-E8-E9-E10-E7</f>
        <v>2206.1000000000004</v>
      </c>
      <c r="F11" s="4"/>
    </row>
    <row r="12" spans="1:6" x14ac:dyDescent="0.25">
      <c r="A12" s="2" t="s">
        <v>20</v>
      </c>
      <c r="B12" s="2"/>
      <c r="C12" s="2"/>
      <c r="D12" s="2"/>
      <c r="E12" s="7">
        <f>E7</f>
        <v>154</v>
      </c>
    </row>
    <row r="14" spans="1:6" ht="23.25" x14ac:dyDescent="0.35">
      <c r="A14" s="6" t="s">
        <v>25</v>
      </c>
    </row>
    <row r="15" spans="1:6" ht="15.75" customHeight="1" x14ac:dyDescent="0.25">
      <c r="A15" s="17" t="s">
        <v>27</v>
      </c>
      <c r="B15" s="17"/>
      <c r="C15" s="17"/>
      <c r="D15" s="17"/>
      <c r="E15" s="17"/>
    </row>
    <row r="16" spans="1:6" ht="17.25" customHeight="1" x14ac:dyDescent="0.35">
      <c r="A16" s="6"/>
      <c r="B16" t="s">
        <v>1</v>
      </c>
      <c r="C16" t="s">
        <v>2</v>
      </c>
      <c r="D16" t="s">
        <v>13</v>
      </c>
    </row>
    <row r="17" spans="1:5" x14ac:dyDescent="0.25">
      <c r="A17" t="s">
        <v>26</v>
      </c>
      <c r="B17">
        <v>1.2</v>
      </c>
      <c r="C17">
        <v>1.5</v>
      </c>
      <c r="D17">
        <v>15</v>
      </c>
      <c r="E17">
        <f>(B17*C17)*D17</f>
        <v>26.999999999999996</v>
      </c>
    </row>
    <row r="18" spans="1:5" x14ac:dyDescent="0.25">
      <c r="A18" s="18" t="s">
        <v>18</v>
      </c>
      <c r="B18" s="18"/>
      <c r="C18" s="18"/>
      <c r="D18" s="19"/>
      <c r="E18" s="19">
        <f>E17</f>
        <v>26.999999999999996</v>
      </c>
    </row>
    <row r="20" spans="1:5" ht="23.25" x14ac:dyDescent="0.35">
      <c r="A20" s="6" t="s">
        <v>7</v>
      </c>
      <c r="D20" s="4"/>
    </row>
    <row r="21" spans="1:5" x14ac:dyDescent="0.25">
      <c r="A21" s="3" t="s">
        <v>4</v>
      </c>
      <c r="B21" s="3"/>
      <c r="C21" s="3"/>
      <c r="D21" s="5"/>
      <c r="E21" s="5"/>
    </row>
    <row r="22" spans="1:5" x14ac:dyDescent="0.25">
      <c r="B22" t="s">
        <v>1</v>
      </c>
      <c r="C22" t="s">
        <v>2</v>
      </c>
      <c r="D22" t="s">
        <v>13</v>
      </c>
    </row>
    <row r="23" spans="1:5" x14ac:dyDescent="0.25">
      <c r="A23" t="s">
        <v>28</v>
      </c>
      <c r="B23">
        <v>1.2</v>
      </c>
      <c r="C23">
        <v>1.5</v>
      </c>
      <c r="D23" s="4">
        <v>20</v>
      </c>
      <c r="E23">
        <f>(B23*C23)*D23</f>
        <v>36</v>
      </c>
    </row>
    <row r="24" spans="1:5" x14ac:dyDescent="0.25">
      <c r="A24" t="s">
        <v>29</v>
      </c>
      <c r="B24">
        <v>18</v>
      </c>
      <c r="C24">
        <v>4.3</v>
      </c>
      <c r="D24" s="4"/>
      <c r="E24">
        <f>B24*C24</f>
        <v>77.399999999999991</v>
      </c>
    </row>
    <row r="25" spans="1:5" x14ac:dyDescent="0.25">
      <c r="A25" t="s">
        <v>29</v>
      </c>
      <c r="B25">
        <v>5.4</v>
      </c>
      <c r="C25">
        <v>11.2</v>
      </c>
      <c r="D25" s="4">
        <v>3</v>
      </c>
      <c r="E25">
        <f>(B25*C25)*D25</f>
        <v>181.44</v>
      </c>
    </row>
    <row r="26" spans="1:5" x14ac:dyDescent="0.25">
      <c r="D26" s="4"/>
    </row>
    <row r="27" spans="1:5" x14ac:dyDescent="0.25">
      <c r="A27" s="14" t="s">
        <v>18</v>
      </c>
      <c r="B27" s="14"/>
      <c r="C27" s="14"/>
      <c r="D27" s="15"/>
      <c r="E27" s="15">
        <f>SUM(E23:E26)</f>
        <v>294.83999999999997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8AA15EB4CF94A82D50DEDCBD8CE14" ma:contentTypeVersion="5" ma:contentTypeDescription="Opret et nyt dokument." ma:contentTypeScope="" ma:versionID="1a66e00d1d47bf2f980c531a5c0499ae">
  <xsd:schema xmlns:xsd="http://www.w3.org/2001/XMLSchema" xmlns:xs="http://www.w3.org/2001/XMLSchema" xmlns:p="http://schemas.microsoft.com/office/2006/metadata/properties" xmlns:ns2="2a651b00-69d0-4e7f-a507-f2ce4636393a" targetNamespace="http://schemas.microsoft.com/office/2006/metadata/properties" ma:root="true" ma:fieldsID="6373e22c5fa1a91e4ca8e2ade55cf06d" ns2:_="">
    <xsd:import namespace="2a651b00-69d0-4e7f-a507-f2ce4636393a"/>
    <xsd:element name="properties">
      <xsd:complexType>
        <xsd:sequence>
          <xsd:element name="documentManagement">
            <xsd:complexType>
              <xsd:all>
                <xsd:element ref="ns2:wpItemLocation" minOccurs="0"/>
                <xsd:element ref="ns2:wpCreated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51b00-69d0-4e7f-a507-f2ce4636393a" elementFormDefault="qualified">
    <xsd:import namespace="http://schemas.microsoft.com/office/2006/documentManagement/types"/>
    <xsd:import namespace="http://schemas.microsoft.com/office/infopath/2007/PartnerControls"/>
    <xsd:element name="wpItemLocation" ma:index="8" nillable="true" ma:displayName="wpItemLocation" ma:internalName="wpItemLocation">
      <xsd:simpleType>
        <xsd:restriction base="dms:Text"/>
      </xsd:simpleType>
    </xsd:element>
    <xsd:element name="wpCreatedStage" ma:index="9" nillable="true" ma:displayName="Oprettet Stadie" ma:internalName="wpCreatedStag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pItemLocation xmlns="2a651b00-69d0-4e7f-a507-f2ce4636393a">f0786dd4;1939;</wpItemLocation>
    <wpCreatedStage xmlns="2a651b00-69d0-4e7f-a507-f2ce4636393a">Element</wpCreatedStage>
  </documentManagement>
</p:properties>
</file>

<file path=customXml/itemProps1.xml><?xml version="1.0" encoding="utf-8"?>
<ds:datastoreItem xmlns:ds="http://schemas.openxmlformats.org/officeDocument/2006/customXml" ds:itemID="{0B992AA6-B31C-461E-8A1E-8015D958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51b00-69d0-4e7f-a507-f2ce46363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21A16-AF1C-4BC8-8928-8967B531D4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15C383-DF33-4F60-BCDF-2AFC829241C5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a651b00-69d0-4e7f-a507-f2ce4636393a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Ansøgt drift</vt:lpstr>
      <vt:lpstr>Nu og 8 års drift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0x0101001D48AA15EB4CF94A82D50DEDCBD8CE14</vt:lpwstr>
  </property>
</Properties>
</file>